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9045"/>
  </bookViews>
  <sheets>
    <sheet name="Лист1" sheetId="1" r:id="rId1"/>
    <sheet name="Расчет по формуле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  <c r="X17" i="1"/>
  <c r="T5" i="1" l="1"/>
  <c r="W5" i="1" l="1"/>
  <c r="T8" i="1" l="1"/>
  <c r="U5" i="1" l="1"/>
  <c r="U6" i="1"/>
  <c r="AC8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AF17" i="1"/>
  <c r="AE17" i="1"/>
  <c r="AD17" i="1"/>
  <c r="AC17" i="1"/>
  <c r="AB17" i="1"/>
  <c r="AA17" i="1"/>
  <c r="Z17" i="1"/>
  <c r="Y17" i="1"/>
  <c r="W17" i="1"/>
  <c r="V17" i="1"/>
  <c r="T17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AF8" i="1"/>
  <c r="AE8" i="1"/>
  <c r="AD8" i="1"/>
  <c r="AB8" i="1"/>
  <c r="AA8" i="1"/>
  <c r="Z8" i="1"/>
  <c r="Y8" i="1"/>
  <c r="X8" i="1"/>
  <c r="W8" i="1"/>
  <c r="V8" i="1"/>
  <c r="U8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AF6" i="1"/>
  <c r="AE6" i="1"/>
  <c r="AD6" i="1"/>
  <c r="AC6" i="1"/>
  <c r="AB6" i="1"/>
  <c r="AA6" i="1"/>
  <c r="Z6" i="1"/>
  <c r="Y6" i="1"/>
  <c r="X6" i="1"/>
  <c r="W6" i="1"/>
  <c r="V6" i="1"/>
  <c r="T6" i="1"/>
  <c r="AF5" i="1"/>
  <c r="AE5" i="1"/>
  <c r="AD5" i="1"/>
  <c r="AC5" i="1"/>
  <c r="AB5" i="1"/>
  <c r="AA5" i="1"/>
  <c r="Z5" i="1"/>
  <c r="Y5" i="1"/>
  <c r="X5" i="1"/>
  <c r="V5" i="1"/>
  <c r="AF22" i="1" l="1"/>
</calcChain>
</file>

<file path=xl/sharedStrings.xml><?xml version="1.0" encoding="utf-8"?>
<sst xmlns="http://schemas.openxmlformats.org/spreadsheetml/2006/main" count="62" uniqueCount="55">
  <si>
    <t>Водные объекты и виды водных биоресурсов</t>
  </si>
  <si>
    <t>Личинки</t>
  </si>
  <si>
    <t>Молодь средней массы, г</t>
  </si>
  <si>
    <t>21 - 30</t>
  </si>
  <si>
    <t>31 - 40</t>
  </si>
  <si>
    <t>41 - 50</t>
  </si>
  <si>
    <t>51 - 60</t>
  </si>
  <si>
    <t>Стерлядь</t>
  </si>
  <si>
    <t>Тарань</t>
  </si>
  <si>
    <t>Лещ</t>
  </si>
  <si>
    <t>Судак</t>
  </si>
  <si>
    <t>Щука</t>
  </si>
  <si>
    <t xml:space="preserve"> 11-20</t>
  </si>
  <si>
    <t>Количество выпускаемых объектов аквакультуры, экз.</t>
  </si>
  <si>
    <t>Толстолобик белый</t>
  </si>
  <si>
    <t>Амур белый</t>
  </si>
  <si>
    <t>Амур черный</t>
  </si>
  <si>
    <t>Латинское название</t>
  </si>
  <si>
    <t>(Esox lucius)</t>
  </si>
  <si>
    <t>Радужная форель</t>
  </si>
  <si>
    <t>Лобан</t>
  </si>
  <si>
    <t>Сом</t>
  </si>
  <si>
    <t>Шемая</t>
  </si>
  <si>
    <t>Рыбец</t>
  </si>
  <si>
    <t xml:space="preserve">Общий объем объектов аквакультуры, подлежащих изъятию в зависимости от средней массы выпускаемой молоди, т
</t>
  </si>
  <si>
    <t>Толстолобик пестрый</t>
  </si>
  <si>
    <t>(Rutilus rutilus)</t>
  </si>
  <si>
    <t xml:space="preserve">Сингиль, остронос </t>
  </si>
  <si>
    <t>Значения коэффициентов изъятия (приказ МСХ РФ № 534)</t>
  </si>
  <si>
    <t>Сазан (карп)</t>
  </si>
  <si>
    <t>(Oncorhynchus mykiss)</t>
  </si>
  <si>
    <t>(Hypophthalmicththys molitrix)</t>
  </si>
  <si>
    <t>(Ctenopharyngodon idella)</t>
  </si>
  <si>
    <t>(Liza aurata),  
(Liza saliens)</t>
  </si>
  <si>
    <t>(Chalcalburnus chalcoides)</t>
  </si>
  <si>
    <t>(Vimba vimba)</t>
  </si>
  <si>
    <t>(Abramis brama)</t>
  </si>
  <si>
    <t>(Cyprinus carpio)</t>
  </si>
  <si>
    <t>(Sander lucioperca)</t>
  </si>
  <si>
    <t>(Mylopharingodon piceus)</t>
  </si>
  <si>
    <t>(Mugil cephalus)</t>
  </si>
  <si>
    <t>(Acipenser ruthenus)</t>
  </si>
  <si>
    <t>(Silurus glanis)</t>
  </si>
  <si>
    <t>(Aristichthys nobilis)</t>
  </si>
  <si>
    <t>Продолжи-тельность выращива-ния, лет</t>
  </si>
  <si>
    <t>Примечание</t>
  </si>
  <si>
    <t>1. Количество выпущенной молоди вносится в столбец E в соответствующую строку</t>
  </si>
  <si>
    <t>2. В столбце F указывается прогнозируемый средний вес выращенной товарной рыбы (зависит от срока выращивания)</t>
  </si>
  <si>
    <t>3. Расчитанный объем изъятия указывается в таблице в столбце в соответствии с массой выпущенной молоди</t>
  </si>
  <si>
    <t xml:space="preserve"> % выхода</t>
  </si>
  <si>
    <t xml:space="preserve">Вес молоди,г </t>
  </si>
  <si>
    <t xml:space="preserve">где:
 N  - общий объем объектов аквакультуры, подлежащих изъятию, т;
n - количество выпущенной молоди (личинок) объекта аквакультуры, экз;
k - коэффициент изъятия от общего количества выпущенной молоди (личинок), %;
m - средняя масса изымаемых объектов аквакультуры, кг;
100 - множитель для перевода процентов в десятые доли;
1000 - множитель для перевода килограммов в тонны.
</t>
  </si>
  <si>
    <t>При расчете в оперативном режиме (на калькуляторе) используется ниже приведенная формула</t>
  </si>
  <si>
    <t>k - значение  коэффициента изъятия находится в Методике, либо
определяется методом экстраполяции по графику
представленному на следующей странице</t>
  </si>
  <si>
    <t>Средняя 
(научно
 обоснованная ) планируемая
 масса
изымаемых 
объектов
 аквакультуры,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</si>
</sst>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2" fillId="0" borderId="1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7" fontId="3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>
      <alignment horizontal="center"/>
    </xf>
    <xf numFmtId="0" fontId="1" fillId="0" borderId="13" xfId="0" applyFont="1" applyBorder="1" applyAlignment="1">
      <alignment horizontal="justify" vertical="center" wrapText="1"/>
    </xf>
    <xf numFmtId="0" fontId="0" fillId="0" borderId="7" xfId="0" applyBorder="1" applyAlignment="1">
      <alignment horizontal="center"/>
    </xf>
    <xf numFmtId="0" fontId="1" fillId="2" borderId="13" xfId="0" applyFont="1" applyFill="1" applyBorder="1" applyAlignment="1">
      <alignment horizontal="justify" vertical="center" wrapText="1"/>
    </xf>
    <xf numFmtId="0" fontId="0" fillId="2" borderId="7" xfId="0" applyFill="1" applyBorder="1" applyAlignment="1">
      <alignment horizontal="center"/>
    </xf>
    <xf numFmtId="0" fontId="0" fillId="0" borderId="7" xfId="0" applyBorder="1" applyAlignment="1" applyProtection="1">
      <alignment horizontal="center"/>
      <protection hidden="1"/>
    </xf>
    <xf numFmtId="0" fontId="1" fillId="2" borderId="13" xfId="0" applyFont="1" applyFill="1" applyBorder="1" applyAlignment="1">
      <alignment vertical="center" wrapText="1"/>
    </xf>
    <xf numFmtId="0" fontId="0" fillId="2" borderId="7" xfId="0" applyFill="1" applyBorder="1" applyAlignment="1" applyProtection="1">
      <alignment horizontal="center"/>
      <protection hidden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9" fillId="0" borderId="0" xfId="0" applyFont="1"/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2" borderId="2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2" fillId="0" borderId="13" xfId="0" applyFont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 textRotation="255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'Расчет по формуле'!$C$14</c:f>
              <c:strCache>
                <c:ptCount val="1"/>
              </c:strCache>
            </c:strRef>
          </c:tx>
          <c:cat>
            <c:numRef>
              <c:f>'Расчет по формуле'!$B$15:$B$18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'Расчет по формуле'!$A$15:$A$18</c:f>
              <c:numCache>
                <c:formatCode>General</c:formatCode>
                <c:ptCount val="4"/>
                <c:pt idx="0">
                  <c:v>2.5</c:v>
                </c:pt>
                <c:pt idx="1">
                  <c:v>2.5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7568"/>
        <c:axId val="84159104"/>
      </c:lineChart>
      <c:dateAx>
        <c:axId val="84157568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84159104"/>
        <c:crosses val="autoZero"/>
        <c:auto val="0"/>
        <c:lblOffset val="100"/>
        <c:baseTimeUnit val="days"/>
        <c:majorUnit val="1"/>
        <c:minorUnit val="1"/>
      </c:dateAx>
      <c:valAx>
        <c:axId val="84159104"/>
        <c:scaling>
          <c:orientation val="minMax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84157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1</xdr:col>
      <xdr:colOff>1514475</xdr:colOff>
      <xdr:row>29</xdr:row>
      <xdr:rowOff>66675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668250"/>
          <a:ext cx="15144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61911</xdr:colOff>
      <xdr:row>3</xdr:row>
      <xdr:rowOff>171450</xdr:rowOff>
    </xdr:from>
    <xdr:to>
      <xdr:col>13</xdr:col>
      <xdr:colOff>466724</xdr:colOff>
      <xdr:row>24</xdr:row>
      <xdr:rowOff>38100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3"/>
  <sheetViews>
    <sheetView tabSelected="1" zoomScale="80" zoomScaleNormal="80" workbookViewId="0">
      <pane ySplit="4" topLeftCell="A17" activePane="bottomLeft" state="frozen"/>
      <selection pane="bottomLeft" sqref="A1:AF87"/>
    </sheetView>
  </sheetViews>
  <sheetFormatPr defaultRowHeight="15" x14ac:dyDescent="0.25"/>
  <cols>
    <col min="1" max="1" width="2.7109375" customWidth="1"/>
    <col min="2" max="2" width="12.7109375" customWidth="1"/>
    <col min="3" max="3" width="16.42578125" style="7" customWidth="1"/>
    <col min="4" max="4" width="7.140625" customWidth="1"/>
    <col min="5" max="5" width="6.28515625" style="1" customWidth="1"/>
    <col min="6" max="6" width="7.28515625" style="1" customWidth="1"/>
    <col min="7" max="7" width="9.140625" hidden="1" customWidth="1"/>
    <col min="8" max="9" width="5.85546875" hidden="1" customWidth="1"/>
    <col min="10" max="10" width="4.85546875" hidden="1" customWidth="1"/>
    <col min="11" max="11" width="5.85546875" hidden="1" customWidth="1"/>
    <col min="12" max="13" width="4.85546875" hidden="1" customWidth="1"/>
    <col min="14" max="19" width="9.140625" hidden="1" customWidth="1"/>
    <col min="20" max="20" width="6.42578125" customWidth="1"/>
    <col min="21" max="21" width="6.140625" customWidth="1"/>
    <col min="22" max="22" width="5.140625" customWidth="1"/>
    <col min="23" max="23" width="5" customWidth="1"/>
    <col min="24" max="24" width="6.42578125" customWidth="1"/>
    <col min="25" max="25" width="4.7109375" customWidth="1"/>
    <col min="26" max="26" width="5.42578125" customWidth="1"/>
    <col min="27" max="27" width="5" customWidth="1"/>
    <col min="28" max="28" width="6.28515625" customWidth="1"/>
    <col min="29" max="29" width="5.85546875" customWidth="1"/>
    <col min="30" max="30" width="6.140625" customWidth="1"/>
    <col min="31" max="31" width="5.28515625" customWidth="1"/>
    <col min="32" max="32" width="6.7109375" customWidth="1"/>
    <col min="33" max="33" width="9.140625" customWidth="1"/>
  </cols>
  <sheetData>
    <row r="1" spans="2:32" ht="15.75" thickBot="1" x14ac:dyDescent="0.3"/>
    <row r="2" spans="2:32" ht="38.25" customHeight="1" x14ac:dyDescent="0.3">
      <c r="B2" s="85" t="s">
        <v>0</v>
      </c>
      <c r="C2" s="82" t="s">
        <v>17</v>
      </c>
      <c r="D2" s="82" t="s">
        <v>44</v>
      </c>
      <c r="E2" s="82" t="s">
        <v>13</v>
      </c>
      <c r="F2" s="89" t="s">
        <v>54</v>
      </c>
      <c r="G2" s="97" t="s">
        <v>28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T2" s="92" t="s">
        <v>24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2:32" ht="57.75" customHeight="1" x14ac:dyDescent="0.25">
      <c r="B3" s="86"/>
      <c r="C3" s="83"/>
      <c r="D3" s="83"/>
      <c r="E3" s="83"/>
      <c r="F3" s="90"/>
      <c r="G3" s="69" t="s">
        <v>1</v>
      </c>
      <c r="H3" s="95" t="s">
        <v>2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  <c r="T3" s="61" t="s">
        <v>1</v>
      </c>
      <c r="U3" s="87" t="s">
        <v>2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</row>
    <row r="4" spans="2:32" ht="44.25" customHeight="1" thickBot="1" x14ac:dyDescent="0.3">
      <c r="B4" s="86"/>
      <c r="C4" s="84"/>
      <c r="D4" s="84"/>
      <c r="E4" s="84"/>
      <c r="F4" s="91"/>
      <c r="G4" s="17"/>
      <c r="H4" s="15">
        <v>0.2</v>
      </c>
      <c r="I4" s="15">
        <v>0.5</v>
      </c>
      <c r="J4" s="15">
        <v>1</v>
      </c>
      <c r="K4" s="15">
        <v>1.5</v>
      </c>
      <c r="L4" s="15">
        <v>3</v>
      </c>
      <c r="M4" s="15">
        <v>5</v>
      </c>
      <c r="N4" s="15">
        <v>10</v>
      </c>
      <c r="O4" s="16" t="s">
        <v>12</v>
      </c>
      <c r="P4" s="15" t="s">
        <v>3</v>
      </c>
      <c r="Q4" s="15" t="s">
        <v>4</v>
      </c>
      <c r="R4" s="15" t="s">
        <v>5</v>
      </c>
      <c r="S4" s="18" t="s">
        <v>6</v>
      </c>
      <c r="T4" s="14"/>
      <c r="U4" s="15">
        <v>0.2</v>
      </c>
      <c r="V4" s="15">
        <v>0.5</v>
      </c>
      <c r="W4" s="15">
        <v>1</v>
      </c>
      <c r="X4" s="15">
        <v>1.5</v>
      </c>
      <c r="Y4" s="15">
        <v>3</v>
      </c>
      <c r="Z4" s="15">
        <v>5</v>
      </c>
      <c r="AA4" s="15">
        <v>10</v>
      </c>
      <c r="AB4" s="16" t="s">
        <v>12</v>
      </c>
      <c r="AC4" s="15" t="s">
        <v>3</v>
      </c>
      <c r="AD4" s="15" t="s">
        <v>4</v>
      </c>
      <c r="AE4" s="15" t="s">
        <v>5</v>
      </c>
      <c r="AF4" s="18" t="s">
        <v>6</v>
      </c>
    </row>
    <row r="5" spans="2:32" ht="39.950000000000003" customHeight="1" x14ac:dyDescent="0.25">
      <c r="B5" s="19" t="s">
        <v>7</v>
      </c>
      <c r="C5" s="50" t="s">
        <v>41</v>
      </c>
      <c r="D5" s="21"/>
      <c r="E5" s="21"/>
      <c r="F5" s="38"/>
      <c r="G5" s="70"/>
      <c r="H5" s="20"/>
      <c r="I5" s="20"/>
      <c r="J5" s="20">
        <v>0.2</v>
      </c>
      <c r="K5" s="20">
        <v>0.2</v>
      </c>
      <c r="L5" s="20">
        <v>0.4</v>
      </c>
      <c r="M5" s="20">
        <v>0.4</v>
      </c>
      <c r="N5" s="20">
        <v>0.9</v>
      </c>
      <c r="O5" s="20">
        <v>2.1</v>
      </c>
      <c r="P5" s="20">
        <v>4.2</v>
      </c>
      <c r="Q5" s="20">
        <v>16.8</v>
      </c>
      <c r="R5" s="20">
        <v>26.9</v>
      </c>
      <c r="S5" s="71">
        <v>43</v>
      </c>
      <c r="T5" s="62">
        <f t="shared" ref="T5:T20" si="0">($E5*G5*$F5)/100000</f>
        <v>0</v>
      </c>
      <c r="U5" s="22">
        <f t="shared" ref="U5:U20" si="1">($E5*H5*$F5)/100000</f>
        <v>0</v>
      </c>
      <c r="V5" s="22">
        <f t="shared" ref="V5:V20" si="2">($E5*I5*$F5)/100000</f>
        <v>0</v>
      </c>
      <c r="W5" s="23">
        <f t="shared" ref="W5:W20" si="3">($E5*J5*$F5)/100000</f>
        <v>0</v>
      </c>
      <c r="X5" s="22">
        <f t="shared" ref="X5:X20" si="4">($E5*K5*$F5)/100000</f>
        <v>0</v>
      </c>
      <c r="Y5" s="22">
        <f t="shared" ref="Y5:Y20" si="5">($E5*L5*$F5)/100000</f>
        <v>0</v>
      </c>
      <c r="Z5" s="22">
        <f t="shared" ref="Z5:Z20" si="6">($E5*M5*$F5)/100000</f>
        <v>0</v>
      </c>
      <c r="AA5" s="22">
        <f t="shared" ref="AA5:AA20" si="7">($E5*N5*$F5)/100000</f>
        <v>0</v>
      </c>
      <c r="AB5" s="22">
        <f t="shared" ref="AB5:AB20" si="8">($E5*O5*$F5)/100000</f>
        <v>0</v>
      </c>
      <c r="AC5" s="22">
        <f t="shared" ref="AC5:AC20" si="9">($E5*P5*$F5)/100000</f>
        <v>0</v>
      </c>
      <c r="AD5" s="22">
        <f t="shared" ref="AD5:AD20" si="10">($E5*Q5*$F5)/100000</f>
        <v>0</v>
      </c>
      <c r="AE5" s="22">
        <f t="shared" ref="AE5:AE20" si="11">($E5*R5*$F5)/100000</f>
        <v>0</v>
      </c>
      <c r="AF5" s="24">
        <f t="shared" ref="AF5:AF20" si="12">($E5*S5*$F5)/100000</f>
        <v>0</v>
      </c>
    </row>
    <row r="6" spans="2:32" ht="39.950000000000003" customHeight="1" x14ac:dyDescent="0.25">
      <c r="B6" s="25" t="s">
        <v>8</v>
      </c>
      <c r="C6" s="3" t="s">
        <v>26</v>
      </c>
      <c r="D6" s="8"/>
      <c r="E6" s="8"/>
      <c r="F6" s="39"/>
      <c r="G6" s="72">
        <v>2.5000000000000001E-2</v>
      </c>
      <c r="H6" s="4"/>
      <c r="I6" s="4">
        <v>0.28999999999999998</v>
      </c>
      <c r="J6" s="4"/>
      <c r="K6" s="4">
        <v>0.43</v>
      </c>
      <c r="L6" s="4"/>
      <c r="M6" s="4"/>
      <c r="N6" s="4"/>
      <c r="O6" s="4">
        <v>15</v>
      </c>
      <c r="P6" s="4"/>
      <c r="Q6" s="4"/>
      <c r="R6" s="4"/>
      <c r="S6" s="73"/>
      <c r="T6" s="63">
        <f t="shared" si="0"/>
        <v>0</v>
      </c>
      <c r="U6" s="10">
        <f t="shared" si="1"/>
        <v>0</v>
      </c>
      <c r="V6" s="10">
        <f t="shared" si="2"/>
        <v>0</v>
      </c>
      <c r="W6" s="10">
        <f t="shared" si="3"/>
        <v>0</v>
      </c>
      <c r="X6" s="10">
        <f t="shared" si="4"/>
        <v>0</v>
      </c>
      <c r="Y6" s="10">
        <f t="shared" si="5"/>
        <v>0</v>
      </c>
      <c r="Z6" s="10">
        <f t="shared" si="6"/>
        <v>0</v>
      </c>
      <c r="AA6" s="10">
        <f t="shared" si="7"/>
        <v>0</v>
      </c>
      <c r="AB6" s="10">
        <f t="shared" si="8"/>
        <v>0</v>
      </c>
      <c r="AC6" s="10">
        <f t="shared" si="9"/>
        <v>0</v>
      </c>
      <c r="AD6" s="10">
        <f t="shared" si="10"/>
        <v>0</v>
      </c>
      <c r="AE6" s="10">
        <f t="shared" si="11"/>
        <v>0</v>
      </c>
      <c r="AF6" s="26">
        <f t="shared" si="12"/>
        <v>0</v>
      </c>
    </row>
    <row r="7" spans="2:32" ht="39.950000000000003" customHeight="1" x14ac:dyDescent="0.25">
      <c r="B7" s="27" t="s">
        <v>9</v>
      </c>
      <c r="C7" s="46" t="s">
        <v>36</v>
      </c>
      <c r="D7" s="9"/>
      <c r="E7" s="9"/>
      <c r="F7" s="40"/>
      <c r="G7" s="74">
        <v>6.0000000000000001E-3</v>
      </c>
      <c r="H7" s="2">
        <v>0.4</v>
      </c>
      <c r="I7" s="2">
        <v>0.4</v>
      </c>
      <c r="J7" s="2">
        <v>0.4</v>
      </c>
      <c r="K7" s="2">
        <v>0.4</v>
      </c>
      <c r="L7" s="2">
        <v>0.6</v>
      </c>
      <c r="M7" s="2">
        <v>0.6</v>
      </c>
      <c r="N7" s="2">
        <v>0.7</v>
      </c>
      <c r="O7" s="2">
        <v>1.7</v>
      </c>
      <c r="P7" s="2">
        <v>3.5</v>
      </c>
      <c r="Q7" s="2">
        <v>11</v>
      </c>
      <c r="R7" s="2">
        <v>22.1</v>
      </c>
      <c r="S7" s="75">
        <v>34.799999999999997</v>
      </c>
      <c r="T7" s="64">
        <f t="shared" si="0"/>
        <v>0</v>
      </c>
      <c r="U7" s="11">
        <f t="shared" si="1"/>
        <v>0</v>
      </c>
      <c r="V7" s="11">
        <f t="shared" si="2"/>
        <v>0</v>
      </c>
      <c r="W7" s="11">
        <f t="shared" si="3"/>
        <v>0</v>
      </c>
      <c r="X7" s="11">
        <f t="shared" si="4"/>
        <v>0</v>
      </c>
      <c r="Y7" s="11">
        <f t="shared" si="5"/>
        <v>0</v>
      </c>
      <c r="Z7" s="11">
        <f t="shared" si="6"/>
        <v>0</v>
      </c>
      <c r="AA7" s="11">
        <f t="shared" si="7"/>
        <v>0</v>
      </c>
      <c r="AB7" s="11">
        <f t="shared" si="8"/>
        <v>0</v>
      </c>
      <c r="AC7" s="11">
        <f t="shared" si="9"/>
        <v>0</v>
      </c>
      <c r="AD7" s="11">
        <f t="shared" si="10"/>
        <v>0</v>
      </c>
      <c r="AE7" s="11">
        <f t="shared" si="11"/>
        <v>0</v>
      </c>
      <c r="AF7" s="28">
        <f t="shared" si="12"/>
        <v>0</v>
      </c>
    </row>
    <row r="8" spans="2:32" ht="39.950000000000003" customHeight="1" x14ac:dyDescent="0.25">
      <c r="B8" s="57" t="s">
        <v>29</v>
      </c>
      <c r="C8" s="58" t="s">
        <v>37</v>
      </c>
      <c r="D8" s="8"/>
      <c r="E8" s="8"/>
      <c r="F8" s="39"/>
      <c r="G8" s="76">
        <v>0.02</v>
      </c>
      <c r="H8" s="59">
        <v>0.4</v>
      </c>
      <c r="I8" s="59">
        <v>0.4</v>
      </c>
      <c r="J8" s="59">
        <v>0.4</v>
      </c>
      <c r="K8" s="59">
        <v>0.5</v>
      </c>
      <c r="L8" s="59">
        <v>0.6</v>
      </c>
      <c r="M8" s="59">
        <v>0.6</v>
      </c>
      <c r="N8" s="59">
        <v>0.9</v>
      </c>
      <c r="O8" s="59">
        <v>1.6</v>
      </c>
      <c r="P8" s="60">
        <v>3.3</v>
      </c>
      <c r="Q8" s="60">
        <v>13.2</v>
      </c>
      <c r="R8" s="60">
        <v>21.1</v>
      </c>
      <c r="S8" s="77">
        <v>33.799999999999997</v>
      </c>
      <c r="T8" s="65">
        <f>($E8*G8*$F8)/100000</f>
        <v>0</v>
      </c>
      <c r="U8" s="12">
        <f t="shared" si="1"/>
        <v>0</v>
      </c>
      <c r="V8" s="12">
        <f t="shared" si="2"/>
        <v>0</v>
      </c>
      <c r="W8" s="12">
        <f t="shared" si="3"/>
        <v>0</v>
      </c>
      <c r="X8" s="12">
        <f t="shared" si="4"/>
        <v>0</v>
      </c>
      <c r="Y8" s="12">
        <f t="shared" si="5"/>
        <v>0</v>
      </c>
      <c r="Z8" s="12">
        <f t="shared" si="6"/>
        <v>0</v>
      </c>
      <c r="AA8" s="12">
        <f t="shared" si="7"/>
        <v>0</v>
      </c>
      <c r="AB8" s="12">
        <f t="shared" si="8"/>
        <v>0</v>
      </c>
      <c r="AC8" s="12">
        <f t="shared" si="9"/>
        <v>0</v>
      </c>
      <c r="AD8" s="12">
        <f t="shared" si="10"/>
        <v>0</v>
      </c>
      <c r="AE8" s="12">
        <f t="shared" si="11"/>
        <v>0</v>
      </c>
      <c r="AF8" s="29">
        <f t="shared" si="12"/>
        <v>0</v>
      </c>
    </row>
    <row r="9" spans="2:32" ht="39.950000000000003" customHeight="1" x14ac:dyDescent="0.25">
      <c r="B9" s="30" t="s">
        <v>23</v>
      </c>
      <c r="C9" s="46" t="s">
        <v>35</v>
      </c>
      <c r="D9" s="9"/>
      <c r="E9" s="9"/>
      <c r="F9" s="40"/>
      <c r="G9" s="74"/>
      <c r="H9" s="2">
        <v>0.4</v>
      </c>
      <c r="I9" s="2">
        <v>0.4</v>
      </c>
      <c r="J9" s="2">
        <v>0.4</v>
      </c>
      <c r="K9" s="2">
        <v>0.5</v>
      </c>
      <c r="L9" s="2">
        <v>0.6</v>
      </c>
      <c r="M9" s="2">
        <v>0.6</v>
      </c>
      <c r="N9" s="2">
        <v>0.9</v>
      </c>
      <c r="O9" s="2">
        <v>1.6</v>
      </c>
      <c r="P9" s="2">
        <v>3.3</v>
      </c>
      <c r="Q9" s="2">
        <v>13.2</v>
      </c>
      <c r="R9" s="2">
        <v>21.1</v>
      </c>
      <c r="S9" s="75">
        <v>33.799999999999997</v>
      </c>
      <c r="T9" s="66">
        <f t="shared" si="0"/>
        <v>0</v>
      </c>
      <c r="U9" s="13">
        <f t="shared" si="1"/>
        <v>0</v>
      </c>
      <c r="V9" s="13">
        <f t="shared" si="2"/>
        <v>0</v>
      </c>
      <c r="W9" s="13">
        <f t="shared" si="3"/>
        <v>0</v>
      </c>
      <c r="X9" s="13">
        <f t="shared" si="4"/>
        <v>0</v>
      </c>
      <c r="Y9" s="13">
        <f t="shared" si="5"/>
        <v>0</v>
      </c>
      <c r="Z9" s="13">
        <f t="shared" si="6"/>
        <v>0</v>
      </c>
      <c r="AA9" s="13">
        <f t="shared" si="7"/>
        <v>0</v>
      </c>
      <c r="AB9" s="13">
        <f t="shared" si="8"/>
        <v>0</v>
      </c>
      <c r="AC9" s="13">
        <f t="shared" si="9"/>
        <v>0</v>
      </c>
      <c r="AD9" s="13">
        <f t="shared" si="10"/>
        <v>0</v>
      </c>
      <c r="AE9" s="13">
        <f t="shared" si="11"/>
        <v>0</v>
      </c>
      <c r="AF9" s="31">
        <f t="shared" si="12"/>
        <v>0</v>
      </c>
    </row>
    <row r="10" spans="2:32" ht="50.25" customHeight="1" x14ac:dyDescent="0.25">
      <c r="B10" s="32" t="s">
        <v>22</v>
      </c>
      <c r="C10" s="47" t="s">
        <v>34</v>
      </c>
      <c r="D10" s="8"/>
      <c r="E10" s="8"/>
      <c r="F10" s="39"/>
      <c r="G10" s="72"/>
      <c r="H10" s="4">
        <v>0.4</v>
      </c>
      <c r="I10" s="4">
        <v>0.4</v>
      </c>
      <c r="J10" s="4">
        <v>0.4</v>
      </c>
      <c r="K10" s="4">
        <v>0.5</v>
      </c>
      <c r="L10" s="4">
        <v>0.6</v>
      </c>
      <c r="M10" s="4">
        <v>0.6</v>
      </c>
      <c r="N10" s="4">
        <v>0.9</v>
      </c>
      <c r="O10" s="4">
        <v>1.6</v>
      </c>
      <c r="P10" s="4">
        <v>3.3</v>
      </c>
      <c r="Q10" s="4">
        <v>13.2</v>
      </c>
      <c r="R10" s="4">
        <v>21.1</v>
      </c>
      <c r="S10" s="73">
        <v>33.799999999999997</v>
      </c>
      <c r="T10" s="65">
        <f t="shared" si="0"/>
        <v>0</v>
      </c>
      <c r="U10" s="12">
        <f t="shared" si="1"/>
        <v>0</v>
      </c>
      <c r="V10" s="12">
        <f t="shared" si="2"/>
        <v>0</v>
      </c>
      <c r="W10" s="12">
        <f t="shared" si="3"/>
        <v>0</v>
      </c>
      <c r="X10" s="12">
        <f t="shared" si="4"/>
        <v>0</v>
      </c>
      <c r="Y10" s="12">
        <f t="shared" si="5"/>
        <v>0</v>
      </c>
      <c r="Z10" s="12">
        <f t="shared" si="6"/>
        <v>0</v>
      </c>
      <c r="AA10" s="12">
        <f t="shared" si="7"/>
        <v>0</v>
      </c>
      <c r="AB10" s="12">
        <f t="shared" si="8"/>
        <v>0</v>
      </c>
      <c r="AC10" s="12">
        <f t="shared" si="9"/>
        <v>0</v>
      </c>
      <c r="AD10" s="12">
        <f t="shared" si="10"/>
        <v>0</v>
      </c>
      <c r="AE10" s="12">
        <f t="shared" si="11"/>
        <v>0</v>
      </c>
      <c r="AF10" s="29">
        <f t="shared" si="12"/>
        <v>0</v>
      </c>
    </row>
    <row r="11" spans="2:32" ht="39.950000000000003" customHeight="1" x14ac:dyDescent="0.25">
      <c r="B11" s="25" t="s">
        <v>21</v>
      </c>
      <c r="C11" s="6" t="s">
        <v>42</v>
      </c>
      <c r="D11" s="8"/>
      <c r="E11" s="8"/>
      <c r="F11" s="39"/>
      <c r="G11" s="72">
        <v>6.0000000000000001E-3</v>
      </c>
      <c r="H11" s="4"/>
      <c r="I11" s="4">
        <v>0.3</v>
      </c>
      <c r="J11" s="4">
        <v>0.3</v>
      </c>
      <c r="K11" s="4">
        <v>0.3</v>
      </c>
      <c r="L11" s="4">
        <v>0.7</v>
      </c>
      <c r="M11" s="4">
        <v>0.7</v>
      </c>
      <c r="N11" s="4">
        <v>1.1000000000000001</v>
      </c>
      <c r="O11" s="4">
        <v>5</v>
      </c>
      <c r="P11" s="4">
        <v>7</v>
      </c>
      <c r="Q11" s="4">
        <v>28.2</v>
      </c>
      <c r="R11" s="4">
        <v>44.8</v>
      </c>
      <c r="S11" s="73">
        <v>70</v>
      </c>
      <c r="T11" s="65">
        <f t="shared" si="0"/>
        <v>0</v>
      </c>
      <c r="U11" s="12">
        <f t="shared" si="1"/>
        <v>0</v>
      </c>
      <c r="V11" s="12">
        <f t="shared" si="2"/>
        <v>0</v>
      </c>
      <c r="W11" s="12">
        <f t="shared" si="3"/>
        <v>0</v>
      </c>
      <c r="X11" s="12">
        <f t="shared" si="4"/>
        <v>0</v>
      </c>
      <c r="Y11" s="12">
        <f t="shared" si="5"/>
        <v>0</v>
      </c>
      <c r="Z11" s="12">
        <f t="shared" si="6"/>
        <v>0</v>
      </c>
      <c r="AA11" s="12">
        <f t="shared" si="7"/>
        <v>0</v>
      </c>
      <c r="AB11" s="12">
        <f t="shared" si="8"/>
        <v>0</v>
      </c>
      <c r="AC11" s="12">
        <f t="shared" si="9"/>
        <v>0</v>
      </c>
      <c r="AD11" s="12">
        <f t="shared" si="10"/>
        <v>0</v>
      </c>
      <c r="AE11" s="12">
        <f t="shared" si="11"/>
        <v>0</v>
      </c>
      <c r="AF11" s="29">
        <f t="shared" si="12"/>
        <v>0</v>
      </c>
    </row>
    <row r="12" spans="2:32" ht="39.950000000000003" customHeight="1" x14ac:dyDescent="0.25">
      <c r="B12" s="43" t="s">
        <v>10</v>
      </c>
      <c r="C12" s="5" t="s">
        <v>38</v>
      </c>
      <c r="D12" s="9"/>
      <c r="E12" s="9"/>
      <c r="F12" s="40"/>
      <c r="G12" s="74">
        <v>2E-3</v>
      </c>
      <c r="H12" s="5">
        <v>0.23</v>
      </c>
      <c r="I12" s="5"/>
      <c r="J12" s="2"/>
      <c r="K12" s="2">
        <v>0.4</v>
      </c>
      <c r="L12" s="2"/>
      <c r="M12" s="2">
        <v>0.6</v>
      </c>
      <c r="N12" s="2">
        <v>1</v>
      </c>
      <c r="O12" s="2">
        <v>3.1</v>
      </c>
      <c r="P12" s="2">
        <v>6.2</v>
      </c>
      <c r="Q12" s="2">
        <v>24.8</v>
      </c>
      <c r="R12" s="2">
        <v>39.700000000000003</v>
      </c>
      <c r="S12" s="75">
        <v>63.5</v>
      </c>
      <c r="T12" s="66">
        <f t="shared" si="0"/>
        <v>0</v>
      </c>
      <c r="U12" s="13">
        <f t="shared" si="1"/>
        <v>0</v>
      </c>
      <c r="V12" s="13">
        <f t="shared" si="2"/>
        <v>0</v>
      </c>
      <c r="W12" s="13">
        <f t="shared" si="3"/>
        <v>0</v>
      </c>
      <c r="X12" s="13">
        <f t="shared" si="4"/>
        <v>0</v>
      </c>
      <c r="Y12" s="13">
        <f t="shared" si="5"/>
        <v>0</v>
      </c>
      <c r="Z12" s="13">
        <f t="shared" si="6"/>
        <v>0</v>
      </c>
      <c r="AA12" s="13">
        <f t="shared" si="7"/>
        <v>0</v>
      </c>
      <c r="AB12" s="13">
        <f t="shared" si="8"/>
        <v>0</v>
      </c>
      <c r="AC12" s="13">
        <f t="shared" si="9"/>
        <v>0</v>
      </c>
      <c r="AD12" s="13">
        <f t="shared" si="10"/>
        <v>0</v>
      </c>
      <c r="AE12" s="13">
        <f t="shared" si="11"/>
        <v>0</v>
      </c>
      <c r="AF12" s="31">
        <f t="shared" si="12"/>
        <v>0</v>
      </c>
    </row>
    <row r="13" spans="2:32" ht="39.950000000000003" customHeight="1" x14ac:dyDescent="0.25">
      <c r="B13" s="25" t="s">
        <v>11</v>
      </c>
      <c r="C13" s="6" t="s">
        <v>18</v>
      </c>
      <c r="D13" s="8"/>
      <c r="E13" s="8"/>
      <c r="F13" s="39"/>
      <c r="G13" s="72">
        <v>2.5000000000000001E-2</v>
      </c>
      <c r="H13" s="4"/>
      <c r="I13" s="4">
        <v>0.4</v>
      </c>
      <c r="J13" s="4">
        <v>0.4</v>
      </c>
      <c r="K13" s="4">
        <v>0.4</v>
      </c>
      <c r="L13" s="4">
        <v>0.7</v>
      </c>
      <c r="M13" s="4">
        <v>0.7</v>
      </c>
      <c r="N13" s="4">
        <v>1</v>
      </c>
      <c r="O13" s="4">
        <v>4.9000000000000004</v>
      </c>
      <c r="P13" s="4">
        <v>6.9</v>
      </c>
      <c r="Q13" s="4">
        <v>27.6</v>
      </c>
      <c r="R13" s="4">
        <v>44.2</v>
      </c>
      <c r="S13" s="73">
        <v>70</v>
      </c>
      <c r="T13" s="65">
        <f t="shared" si="0"/>
        <v>0</v>
      </c>
      <c r="U13" s="12">
        <f t="shared" si="1"/>
        <v>0</v>
      </c>
      <c r="V13" s="12">
        <f t="shared" si="2"/>
        <v>0</v>
      </c>
      <c r="W13" s="12">
        <f t="shared" si="3"/>
        <v>0</v>
      </c>
      <c r="X13" s="12">
        <f t="shared" si="4"/>
        <v>0</v>
      </c>
      <c r="Y13" s="12">
        <f t="shared" si="5"/>
        <v>0</v>
      </c>
      <c r="Z13" s="12">
        <f t="shared" si="6"/>
        <v>0</v>
      </c>
      <c r="AA13" s="12">
        <f t="shared" si="7"/>
        <v>0</v>
      </c>
      <c r="AB13" s="12">
        <f t="shared" si="8"/>
        <v>0</v>
      </c>
      <c r="AC13" s="12">
        <f t="shared" si="9"/>
        <v>0</v>
      </c>
      <c r="AD13" s="12">
        <f t="shared" si="10"/>
        <v>0</v>
      </c>
      <c r="AE13" s="12">
        <f t="shared" si="11"/>
        <v>0</v>
      </c>
      <c r="AF13" s="29">
        <f t="shared" si="12"/>
        <v>0</v>
      </c>
    </row>
    <row r="14" spans="2:32" ht="39.950000000000003" customHeight="1" x14ac:dyDescent="0.25">
      <c r="B14" s="30" t="s">
        <v>27</v>
      </c>
      <c r="C14" s="5" t="s">
        <v>33</v>
      </c>
      <c r="D14" s="9"/>
      <c r="E14" s="9"/>
      <c r="F14" s="40"/>
      <c r="G14" s="74">
        <v>0.01</v>
      </c>
      <c r="H14" s="2"/>
      <c r="I14" s="2"/>
      <c r="J14" s="2"/>
      <c r="K14" s="2">
        <v>0.2</v>
      </c>
      <c r="L14" s="2"/>
      <c r="M14" s="2"/>
      <c r="N14" s="2"/>
      <c r="O14" s="2"/>
      <c r="P14" s="2"/>
      <c r="Q14" s="2"/>
      <c r="R14" s="2"/>
      <c r="S14" s="75"/>
      <c r="T14" s="66">
        <f t="shared" si="0"/>
        <v>0</v>
      </c>
      <c r="U14" s="13">
        <f t="shared" si="1"/>
        <v>0</v>
      </c>
      <c r="V14" s="13">
        <f t="shared" si="2"/>
        <v>0</v>
      </c>
      <c r="W14" s="13">
        <f t="shared" si="3"/>
        <v>0</v>
      </c>
      <c r="X14" s="13">
        <f t="shared" si="4"/>
        <v>0</v>
      </c>
      <c r="Y14" s="13">
        <f t="shared" si="5"/>
        <v>0</v>
      </c>
      <c r="Z14" s="13">
        <f t="shared" si="6"/>
        <v>0</v>
      </c>
      <c r="AA14" s="13">
        <f t="shared" si="7"/>
        <v>0</v>
      </c>
      <c r="AB14" s="13">
        <f t="shared" si="8"/>
        <v>0</v>
      </c>
      <c r="AC14" s="13">
        <f t="shared" si="9"/>
        <v>0</v>
      </c>
      <c r="AD14" s="13">
        <f t="shared" si="10"/>
        <v>0</v>
      </c>
      <c r="AE14" s="13">
        <f t="shared" si="11"/>
        <v>0</v>
      </c>
      <c r="AF14" s="31">
        <f t="shared" si="12"/>
        <v>0</v>
      </c>
    </row>
    <row r="15" spans="2:32" ht="39.950000000000003" customHeight="1" x14ac:dyDescent="0.25">
      <c r="B15" s="32" t="s">
        <v>20</v>
      </c>
      <c r="C15" s="6" t="s">
        <v>40</v>
      </c>
      <c r="D15" s="8"/>
      <c r="E15" s="8"/>
      <c r="F15" s="39"/>
      <c r="G15" s="7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73"/>
      <c r="T15" s="65">
        <f t="shared" si="0"/>
        <v>0</v>
      </c>
      <c r="U15" s="12">
        <f t="shared" si="1"/>
        <v>0</v>
      </c>
      <c r="V15" s="12">
        <f t="shared" si="2"/>
        <v>0</v>
      </c>
      <c r="W15" s="12">
        <f t="shared" si="3"/>
        <v>0</v>
      </c>
      <c r="X15" s="12">
        <f t="shared" si="4"/>
        <v>0</v>
      </c>
      <c r="Y15" s="12">
        <f t="shared" si="5"/>
        <v>0</v>
      </c>
      <c r="Z15" s="12">
        <f t="shared" si="6"/>
        <v>0</v>
      </c>
      <c r="AA15" s="12">
        <f t="shared" si="7"/>
        <v>0</v>
      </c>
      <c r="AB15" s="12">
        <f t="shared" si="8"/>
        <v>0</v>
      </c>
      <c r="AC15" s="12">
        <f t="shared" si="9"/>
        <v>0</v>
      </c>
      <c r="AD15" s="12">
        <f t="shared" si="10"/>
        <v>0</v>
      </c>
      <c r="AE15" s="12">
        <f t="shared" si="11"/>
        <v>0</v>
      </c>
      <c r="AF15" s="29">
        <f t="shared" si="12"/>
        <v>0</v>
      </c>
    </row>
    <row r="16" spans="2:32" ht="39.950000000000003" customHeight="1" x14ac:dyDescent="0.25">
      <c r="B16" s="27" t="s">
        <v>19</v>
      </c>
      <c r="C16" s="5" t="s">
        <v>30</v>
      </c>
      <c r="D16" s="9"/>
      <c r="E16" s="9"/>
      <c r="F16" s="40"/>
      <c r="G16" s="74"/>
      <c r="H16" s="5">
        <v>0.3</v>
      </c>
      <c r="I16" s="5">
        <v>0.3</v>
      </c>
      <c r="J16" s="5">
        <v>0.3</v>
      </c>
      <c r="K16" s="5">
        <v>0.5</v>
      </c>
      <c r="L16" s="5">
        <v>0.5</v>
      </c>
      <c r="M16" s="5">
        <v>0.5</v>
      </c>
      <c r="N16" s="5">
        <v>0.5</v>
      </c>
      <c r="O16" s="2"/>
      <c r="P16" s="2"/>
      <c r="Q16" s="2"/>
      <c r="R16" s="2"/>
      <c r="S16" s="75"/>
      <c r="T16" s="66">
        <f t="shared" si="0"/>
        <v>0</v>
      </c>
      <c r="U16" s="13">
        <f t="shared" si="1"/>
        <v>0</v>
      </c>
      <c r="V16" s="13">
        <f t="shared" si="2"/>
        <v>0</v>
      </c>
      <c r="W16" s="13">
        <f t="shared" si="3"/>
        <v>0</v>
      </c>
      <c r="X16" s="13">
        <f t="shared" si="4"/>
        <v>0</v>
      </c>
      <c r="Y16" s="13">
        <f t="shared" si="5"/>
        <v>0</v>
      </c>
      <c r="Z16" s="13">
        <f t="shared" si="6"/>
        <v>0</v>
      </c>
      <c r="AA16" s="13">
        <f t="shared" si="7"/>
        <v>0</v>
      </c>
      <c r="AB16" s="13">
        <f t="shared" si="8"/>
        <v>0</v>
      </c>
      <c r="AC16" s="13">
        <f t="shared" si="9"/>
        <v>0</v>
      </c>
      <c r="AD16" s="13">
        <f t="shared" si="10"/>
        <v>0</v>
      </c>
      <c r="AE16" s="13">
        <f t="shared" si="11"/>
        <v>0</v>
      </c>
      <c r="AF16" s="31">
        <f t="shared" si="12"/>
        <v>0</v>
      </c>
    </row>
    <row r="17" spans="2:32" ht="54" customHeight="1" x14ac:dyDescent="0.25">
      <c r="B17" s="43" t="s">
        <v>14</v>
      </c>
      <c r="C17" s="5" t="s">
        <v>31</v>
      </c>
      <c r="D17" s="9"/>
      <c r="E17" s="9"/>
      <c r="F17" s="40"/>
      <c r="G17" s="32"/>
      <c r="H17" s="6">
        <v>0.01</v>
      </c>
      <c r="I17" s="5">
        <v>2.5</v>
      </c>
      <c r="J17" s="5">
        <v>2.5</v>
      </c>
      <c r="K17" s="5">
        <v>2.5</v>
      </c>
      <c r="L17" s="5">
        <v>2.5</v>
      </c>
      <c r="M17" s="5">
        <v>2.5</v>
      </c>
      <c r="N17" s="5">
        <v>2.5</v>
      </c>
      <c r="O17" s="2">
        <v>54</v>
      </c>
      <c r="P17" s="2">
        <v>60</v>
      </c>
      <c r="Q17" s="2">
        <v>60</v>
      </c>
      <c r="R17" s="2">
        <v>60</v>
      </c>
      <c r="S17" s="75">
        <v>60</v>
      </c>
      <c r="T17" s="66">
        <f t="shared" si="0"/>
        <v>0</v>
      </c>
      <c r="U17" s="13">
        <f t="shared" si="1"/>
        <v>0</v>
      </c>
      <c r="V17" s="13">
        <f t="shared" si="2"/>
        <v>0</v>
      </c>
      <c r="W17" s="13">
        <f t="shared" si="3"/>
        <v>0</v>
      </c>
      <c r="X17" s="13">
        <f>($E17*K17*$F17)/100000</f>
        <v>0</v>
      </c>
      <c r="Y17" s="13">
        <f t="shared" si="5"/>
        <v>0</v>
      </c>
      <c r="Z17" s="13">
        <f t="shared" si="6"/>
        <v>0</v>
      </c>
      <c r="AA17" s="13">
        <f t="shared" si="7"/>
        <v>0</v>
      </c>
      <c r="AB17" s="13">
        <f t="shared" si="8"/>
        <v>0</v>
      </c>
      <c r="AC17" s="13">
        <f t="shared" si="9"/>
        <v>0</v>
      </c>
      <c r="AD17" s="13">
        <f t="shared" si="10"/>
        <v>0</v>
      </c>
      <c r="AE17" s="13">
        <f t="shared" si="11"/>
        <v>0</v>
      </c>
      <c r="AF17" s="31">
        <f t="shared" si="12"/>
        <v>0</v>
      </c>
    </row>
    <row r="18" spans="2:32" ht="49.5" customHeight="1" x14ac:dyDescent="0.25">
      <c r="B18" s="44" t="s">
        <v>25</v>
      </c>
      <c r="C18" s="48" t="s">
        <v>43</v>
      </c>
      <c r="D18" s="51"/>
      <c r="E18" s="8"/>
      <c r="F18" s="41"/>
      <c r="G18" s="32"/>
      <c r="H18" s="6">
        <v>0.01</v>
      </c>
      <c r="I18" s="6">
        <v>2.5</v>
      </c>
      <c r="J18" s="6">
        <v>2.5</v>
      </c>
      <c r="K18" s="6">
        <v>2.5</v>
      </c>
      <c r="L18" s="6">
        <v>2.5</v>
      </c>
      <c r="M18" s="6">
        <v>2.5</v>
      </c>
      <c r="N18" s="6">
        <v>2.5</v>
      </c>
      <c r="O18" s="4">
        <v>54</v>
      </c>
      <c r="P18" s="4">
        <v>60</v>
      </c>
      <c r="Q18" s="4">
        <v>60</v>
      </c>
      <c r="R18" s="4">
        <v>60</v>
      </c>
      <c r="S18" s="73">
        <v>60</v>
      </c>
      <c r="T18" s="65">
        <f t="shared" si="0"/>
        <v>0</v>
      </c>
      <c r="U18" s="12">
        <f t="shared" si="1"/>
        <v>0</v>
      </c>
      <c r="V18" s="12">
        <f t="shared" si="2"/>
        <v>0</v>
      </c>
      <c r="W18" s="12">
        <f t="shared" si="3"/>
        <v>0</v>
      </c>
      <c r="X18" s="12">
        <f t="shared" si="4"/>
        <v>0</v>
      </c>
      <c r="Y18" s="12">
        <f t="shared" si="5"/>
        <v>0</v>
      </c>
      <c r="Z18" s="12">
        <f t="shared" si="6"/>
        <v>0</v>
      </c>
      <c r="AA18" s="12">
        <f t="shared" si="7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12">
        <f t="shared" si="11"/>
        <v>0</v>
      </c>
      <c r="AF18" s="29">
        <f t="shared" si="12"/>
        <v>0</v>
      </c>
    </row>
    <row r="19" spans="2:32" ht="39.950000000000003" customHeight="1" x14ac:dyDescent="0.25">
      <c r="B19" s="43" t="s">
        <v>15</v>
      </c>
      <c r="C19" s="5" t="s">
        <v>32</v>
      </c>
      <c r="D19" s="9"/>
      <c r="E19" s="9"/>
      <c r="F19" s="40"/>
      <c r="G19" s="32"/>
      <c r="H19" s="6">
        <v>0.01</v>
      </c>
      <c r="I19" s="5">
        <v>2.5</v>
      </c>
      <c r="J19" s="5">
        <v>2.5</v>
      </c>
      <c r="K19" s="5">
        <v>2.5</v>
      </c>
      <c r="L19" s="5">
        <v>2.5</v>
      </c>
      <c r="M19" s="5">
        <v>2.5</v>
      </c>
      <c r="N19" s="5">
        <v>2.5</v>
      </c>
      <c r="O19" s="2">
        <v>54</v>
      </c>
      <c r="P19" s="2">
        <v>60</v>
      </c>
      <c r="Q19" s="2">
        <v>60</v>
      </c>
      <c r="R19" s="2">
        <v>60</v>
      </c>
      <c r="S19" s="75">
        <v>60</v>
      </c>
      <c r="T19" s="67">
        <f t="shared" si="0"/>
        <v>0</v>
      </c>
      <c r="U19" s="55">
        <f t="shared" si="1"/>
        <v>0</v>
      </c>
      <c r="V19" s="55">
        <f t="shared" si="2"/>
        <v>0</v>
      </c>
      <c r="W19" s="55">
        <f t="shared" si="3"/>
        <v>0</v>
      </c>
      <c r="X19" s="55">
        <f t="shared" si="4"/>
        <v>0</v>
      </c>
      <c r="Y19" s="55">
        <f t="shared" si="5"/>
        <v>0</v>
      </c>
      <c r="Z19" s="55">
        <f t="shared" si="6"/>
        <v>0</v>
      </c>
      <c r="AA19" s="55">
        <f t="shared" si="7"/>
        <v>0</v>
      </c>
      <c r="AB19" s="55">
        <f t="shared" si="8"/>
        <v>0</v>
      </c>
      <c r="AC19" s="55">
        <f t="shared" si="9"/>
        <v>0</v>
      </c>
      <c r="AD19" s="55">
        <f t="shared" si="10"/>
        <v>0</v>
      </c>
      <c r="AE19" s="55">
        <f t="shared" si="11"/>
        <v>0</v>
      </c>
      <c r="AF19" s="56">
        <f t="shared" si="12"/>
        <v>0</v>
      </c>
    </row>
    <row r="20" spans="2:32" ht="39.950000000000003" customHeight="1" thickBot="1" x14ac:dyDescent="0.3">
      <c r="B20" s="45" t="s">
        <v>16</v>
      </c>
      <c r="C20" s="49" t="s">
        <v>39</v>
      </c>
      <c r="D20" s="52"/>
      <c r="E20" s="33"/>
      <c r="F20" s="42"/>
      <c r="G20" s="78"/>
      <c r="H20" s="34">
        <v>0.01</v>
      </c>
      <c r="I20" s="34">
        <v>2.5</v>
      </c>
      <c r="J20" s="34">
        <v>2.5</v>
      </c>
      <c r="K20" s="34">
        <v>2.5</v>
      </c>
      <c r="L20" s="34">
        <v>2.5</v>
      </c>
      <c r="M20" s="34">
        <v>2.5</v>
      </c>
      <c r="N20" s="34">
        <v>2.5</v>
      </c>
      <c r="O20" s="35">
        <v>54</v>
      </c>
      <c r="P20" s="35">
        <v>60</v>
      </c>
      <c r="Q20" s="35">
        <v>60</v>
      </c>
      <c r="R20" s="35">
        <v>60</v>
      </c>
      <c r="S20" s="79">
        <v>60</v>
      </c>
      <c r="T20" s="68">
        <f t="shared" si="0"/>
        <v>0</v>
      </c>
      <c r="U20" s="36">
        <f t="shared" si="1"/>
        <v>0</v>
      </c>
      <c r="V20" s="36">
        <f t="shared" si="2"/>
        <v>0</v>
      </c>
      <c r="W20" s="36">
        <f t="shared" si="3"/>
        <v>0</v>
      </c>
      <c r="X20" s="36">
        <f t="shared" si="4"/>
        <v>0</v>
      </c>
      <c r="Y20" s="36">
        <f t="shared" si="5"/>
        <v>0</v>
      </c>
      <c r="Z20" s="36">
        <f t="shared" si="6"/>
        <v>0</v>
      </c>
      <c r="AA20" s="36">
        <f t="shared" si="7"/>
        <v>0</v>
      </c>
      <c r="AB20" s="36">
        <f t="shared" si="8"/>
        <v>0</v>
      </c>
      <c r="AC20" s="36">
        <f t="shared" si="9"/>
        <v>0</v>
      </c>
      <c r="AD20" s="36">
        <f t="shared" si="10"/>
        <v>0</v>
      </c>
      <c r="AE20" s="36">
        <f t="shared" si="11"/>
        <v>0</v>
      </c>
      <c r="AF20" s="37">
        <f t="shared" si="12"/>
        <v>0</v>
      </c>
    </row>
    <row r="22" spans="2:32" x14ac:dyDescent="0.25">
      <c r="B22" s="53" t="s">
        <v>45</v>
      </c>
      <c r="AF22">
        <f>SUM(AF5:AF21)</f>
        <v>0</v>
      </c>
    </row>
    <row r="23" spans="2:32" x14ac:dyDescent="0.25">
      <c r="B23" t="s">
        <v>46</v>
      </c>
    </row>
    <row r="24" spans="2:32" x14ac:dyDescent="0.25">
      <c r="B24" t="s">
        <v>47</v>
      </c>
    </row>
    <row r="25" spans="2:32" x14ac:dyDescent="0.25">
      <c r="B25" t="s">
        <v>48</v>
      </c>
    </row>
    <row r="27" spans="2:32" x14ac:dyDescent="0.25">
      <c r="B27" s="81" t="s">
        <v>52</v>
      </c>
      <c r="C27" s="81"/>
      <c r="D27" s="81"/>
      <c r="E27" s="81"/>
      <c r="F27" s="81"/>
    </row>
    <row r="31" spans="2:32" ht="120" customHeight="1" x14ac:dyDescent="0.25">
      <c r="B31" s="80" t="s">
        <v>51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3" spans="2:5" ht="42.75" customHeight="1" x14ac:dyDescent="0.25">
      <c r="B33" s="80" t="s">
        <v>53</v>
      </c>
      <c r="C33" s="80"/>
      <c r="D33" s="80"/>
      <c r="E33" s="80"/>
    </row>
  </sheetData>
  <sheetProtection formatCells="0" formatColumns="0" formatRows="0" insertColumns="0" insertRows="0" insertHyperlinks="0" deleteColumns="0" deleteRows="0" sort="0" autoFilter="0" pivotTables="0"/>
  <mergeCells count="12">
    <mergeCell ref="U3:AF3"/>
    <mergeCell ref="F2:F4"/>
    <mergeCell ref="E2:E4"/>
    <mergeCell ref="D2:D4"/>
    <mergeCell ref="T2:AF2"/>
    <mergeCell ref="H3:S3"/>
    <mergeCell ref="G2:S2"/>
    <mergeCell ref="B31:T31"/>
    <mergeCell ref="B33:E33"/>
    <mergeCell ref="B27:F27"/>
    <mergeCell ref="C2:C4"/>
    <mergeCell ref="B2:B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8"/>
  <sheetViews>
    <sheetView workbookViewId="0">
      <selection activeCell="O15" sqref="O15"/>
    </sheetView>
  </sheetViews>
  <sheetFormatPr defaultRowHeight="15" x14ac:dyDescent="0.25"/>
  <cols>
    <col min="3" max="3" width="3.5703125" customWidth="1"/>
    <col min="4" max="4" width="2.85546875" customWidth="1"/>
  </cols>
  <sheetData>
    <row r="5" spans="1:4" x14ac:dyDescent="0.25">
      <c r="D5" s="100" t="s">
        <v>49</v>
      </c>
    </row>
    <row r="6" spans="1:4" x14ac:dyDescent="0.25">
      <c r="D6" s="100"/>
    </row>
    <row r="7" spans="1:4" x14ac:dyDescent="0.25">
      <c r="D7" s="100"/>
    </row>
    <row r="8" spans="1:4" x14ac:dyDescent="0.25">
      <c r="D8" s="100"/>
    </row>
    <row r="9" spans="1:4" x14ac:dyDescent="0.25">
      <c r="D9" s="100"/>
    </row>
    <row r="10" spans="1:4" x14ac:dyDescent="0.25">
      <c r="D10" s="100"/>
    </row>
    <row r="11" spans="1:4" x14ac:dyDescent="0.25">
      <c r="D11" s="100"/>
    </row>
    <row r="15" spans="1:4" x14ac:dyDescent="0.25">
      <c r="A15" s="54">
        <v>2.5</v>
      </c>
      <c r="B15" s="54">
        <v>5</v>
      </c>
    </row>
    <row r="16" spans="1:4" x14ac:dyDescent="0.25">
      <c r="A16" s="54">
        <v>2.5</v>
      </c>
      <c r="B16" s="54">
        <v>10</v>
      </c>
    </row>
    <row r="17" spans="1:14" x14ac:dyDescent="0.25">
      <c r="A17" s="54">
        <v>60</v>
      </c>
      <c r="B17" s="54">
        <v>20</v>
      </c>
    </row>
    <row r="18" spans="1:14" x14ac:dyDescent="0.25">
      <c r="A18" s="54">
        <v>60</v>
      </c>
      <c r="B18" s="54">
        <v>30</v>
      </c>
    </row>
    <row r="25" spans="1:14" x14ac:dyDescent="0.25">
      <c r="M25" s="101" t="s">
        <v>50</v>
      </c>
      <c r="N25" s="101"/>
    </row>
    <row r="28" spans="1:14" x14ac:dyDescent="0.25">
      <c r="E28" s="102"/>
      <c r="F28" s="102"/>
    </row>
  </sheetData>
  <mergeCells count="3">
    <mergeCell ref="D5:D11"/>
    <mergeCell ref="M25:N25"/>
    <mergeCell ref="E28:F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Расчет по формуле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Кучеров</cp:lastModifiedBy>
  <cp:lastPrinted>2018-01-24T09:06:47Z</cp:lastPrinted>
  <dcterms:created xsi:type="dcterms:W3CDTF">2016-02-29T07:15:25Z</dcterms:created>
  <dcterms:modified xsi:type="dcterms:W3CDTF">2018-01-24T09:53:39Z</dcterms:modified>
</cp:coreProperties>
</file>